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 activeTab="1"/>
  </bookViews>
  <sheets>
    <sheet name="R &amp; P" sheetId="1" r:id="rId1"/>
    <sheet name="Statement ofAsset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5" i="2" l="1"/>
  <c r="D25" i="2"/>
  <c r="F22" i="2"/>
  <c r="F16" i="2"/>
  <c r="F10" i="2"/>
  <c r="L39" i="1" l="1"/>
  <c r="L21" i="1"/>
  <c r="L42" i="1" s="1"/>
  <c r="L44" i="1" s="1"/>
  <c r="D16" i="2" l="1"/>
  <c r="D10" i="2"/>
  <c r="D22" i="2"/>
  <c r="H44" i="1" l="1"/>
  <c r="H42" i="1"/>
  <c r="J43" i="1"/>
  <c r="J37" i="1" l="1"/>
  <c r="J36" i="1"/>
  <c r="H39" i="1"/>
  <c r="J33" i="1"/>
  <c r="F39" i="1"/>
  <c r="D39" i="1"/>
  <c r="J34" i="1"/>
  <c r="J32" i="1"/>
  <c r="J31" i="1"/>
  <c r="J30" i="1"/>
  <c r="J29" i="1"/>
  <c r="J28" i="1"/>
  <c r="J27" i="1"/>
  <c r="J26" i="1"/>
  <c r="J25" i="1"/>
  <c r="J39" i="1" l="1"/>
  <c r="H21" i="1" l="1"/>
  <c r="F21" i="1"/>
  <c r="F42" i="1" s="1"/>
  <c r="F44" i="1" s="1"/>
  <c r="D21" i="1"/>
  <c r="D42" i="1" s="1"/>
  <c r="D44" i="1" s="1"/>
  <c r="J19" i="1"/>
  <c r="J17" i="1"/>
  <c r="J16" i="1"/>
  <c r="J15" i="1"/>
  <c r="J14" i="1"/>
  <c r="J13" i="1"/>
  <c r="J12" i="1"/>
  <c r="J11" i="1"/>
  <c r="J10" i="1"/>
  <c r="J21" i="1" l="1"/>
  <c r="J42" i="1" s="1"/>
  <c r="J44" i="1" s="1"/>
</calcChain>
</file>

<file path=xl/sharedStrings.xml><?xml version="1.0" encoding="utf-8"?>
<sst xmlns="http://schemas.openxmlformats.org/spreadsheetml/2006/main" count="74" uniqueCount="66">
  <si>
    <t>Receipts</t>
  </si>
  <si>
    <t>Unrestricted</t>
  </si>
  <si>
    <t>Funds</t>
  </si>
  <si>
    <t xml:space="preserve"> Fund</t>
  </si>
  <si>
    <t>Total Funds</t>
  </si>
  <si>
    <t>Subscription</t>
  </si>
  <si>
    <t>Sale of Association Badges</t>
  </si>
  <si>
    <t>Income from Sale of Reports</t>
  </si>
  <si>
    <t>Peal Fees</t>
  </si>
  <si>
    <t>Gift Aid - HMRC</t>
  </si>
  <si>
    <t>Donations</t>
  </si>
  <si>
    <t>Donations to BRF</t>
  </si>
  <si>
    <t>Donations to the RJ Sharp Fund</t>
  </si>
  <si>
    <t>Bank Interest</t>
  </si>
  <si>
    <t>Bell Fund</t>
  </si>
  <si>
    <t xml:space="preserve">Designated </t>
  </si>
  <si>
    <t>Fund</t>
  </si>
  <si>
    <t>RJ Sharp Fund</t>
  </si>
  <si>
    <t>TOTAL RECEIPTS</t>
  </si>
  <si>
    <t>Payments</t>
  </si>
  <si>
    <t>Website Costs</t>
  </si>
  <si>
    <t>Insurance for Public Liability</t>
  </si>
  <si>
    <t>Central Council Affiliation Fees</t>
  </si>
  <si>
    <t>Printing of Annual Report</t>
  </si>
  <si>
    <t>Member Mojo Subscription</t>
  </si>
  <si>
    <t>Expenses - Trophy Engraving</t>
  </si>
  <si>
    <t>Expenses - Ridgman Trophy Competition</t>
  </si>
  <si>
    <t>Expenses - Secretary</t>
  </si>
  <si>
    <t>Expenses - Young Ringers</t>
  </si>
  <si>
    <t>Young Ringers</t>
  </si>
  <si>
    <t>BRF Grants</t>
  </si>
  <si>
    <t>Bank Charges</t>
  </si>
  <si>
    <t>TOTAL EXPENDITURE</t>
  </si>
  <si>
    <t>Cash Funds as at 31.12.2024</t>
  </si>
  <si>
    <t>Net Recipts</t>
  </si>
  <si>
    <t>Cash Funds as at 30.11.2025</t>
  </si>
  <si>
    <t>Bedfordshire Association of Church Bell Ringers</t>
  </si>
  <si>
    <t>Receipts &amp; Payments Account</t>
  </si>
  <si>
    <t>For the period from 01 January 2025 To 30 November 2025</t>
  </si>
  <si>
    <t>Cash and Bank Deposits</t>
  </si>
  <si>
    <t>General Fund</t>
  </si>
  <si>
    <t>Lloyds Bank Current Account</t>
  </si>
  <si>
    <t>Ronald J Sharp Fund</t>
  </si>
  <si>
    <t>Lloyds Bank Savings Account</t>
  </si>
  <si>
    <t>Association Bell Restoration Fund</t>
  </si>
  <si>
    <t>Lloyds Bank 6 month fixed deposit</t>
  </si>
  <si>
    <t>Total</t>
  </si>
  <si>
    <t>Restricted</t>
  </si>
  <si>
    <t>Investment Assets</t>
  </si>
  <si>
    <t>None</t>
  </si>
  <si>
    <t>Current Liabilities</t>
  </si>
  <si>
    <t>Fixed Assets - Estimated Value</t>
  </si>
  <si>
    <t>Library Books &amp; Periodicals &amp; DVD's</t>
  </si>
  <si>
    <t>Presidents Badge</t>
  </si>
  <si>
    <t>St Peters Cup</t>
  </si>
  <si>
    <t>St Giles Cup</t>
  </si>
  <si>
    <t>The Melville Cup</t>
  </si>
  <si>
    <t>Gavel</t>
  </si>
  <si>
    <t>Reading Glass</t>
  </si>
  <si>
    <t>Biggleswade District Trophy</t>
  </si>
  <si>
    <t>Starment of Assets &amp; Liabilities as at 30 November 2025</t>
  </si>
  <si>
    <t>Committee Meetings -Room Hire</t>
  </si>
  <si>
    <t>Cash held by Association Officers</t>
  </si>
  <si>
    <t>Note</t>
  </si>
  <si>
    <t>Stock of Badges - 46</t>
  </si>
  <si>
    <t>C Edward Jeffries 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</si>
</sst>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1"/>
    <xf numFmtId="0" fontId="2" fillId="0" borderId="0" xfId="1" applyFill="1"/>
    <xf numFmtId="0" fontId="3" fillId="0" borderId="0" xfId="1" applyFont="1" applyFill="1" applyAlignment="1">
      <alignment horizontal="center"/>
    </xf>
    <xf numFmtId="0" fontId="2" fillId="0" borderId="0" xfId="1" applyFill="1" applyAlignment="1">
      <alignment horizontal="left"/>
    </xf>
    <xf numFmtId="0" fontId="2" fillId="0" borderId="0" xfId="1" applyAlignment="1"/>
    <xf numFmtId="0" fontId="2" fillId="0" borderId="0" xfId="1" applyFill="1" applyAlignment="1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/>
    <xf numFmtId="2" fontId="1" fillId="0" borderId="2" xfId="0" applyNumberFormat="1" applyFont="1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/>
    <xf numFmtId="2" fontId="0" fillId="0" borderId="2" xfId="0" applyNumberFormat="1" applyBorder="1"/>
    <xf numFmtId="2" fontId="0" fillId="0" borderId="0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opLeftCell="A13" workbookViewId="0">
      <selection activeCell="L25" sqref="L25"/>
    </sheetView>
  </sheetViews>
  <sheetFormatPr defaultRowHeight="15" x14ac:dyDescent="0.25"/>
  <cols>
    <col min="1" max="1" width="5.7109375" customWidth="1"/>
    <col min="2" max="2" width="45.7109375" customWidth="1"/>
    <col min="4" max="4" width="15.7109375" customWidth="1"/>
    <col min="5" max="5" width="2.7109375" customWidth="1"/>
    <col min="6" max="6" width="15.7109375" customWidth="1"/>
    <col min="7" max="7" width="2.7109375" customWidth="1"/>
    <col min="8" max="8" width="15.7109375" customWidth="1"/>
    <col min="9" max="9" width="2.7109375" customWidth="1"/>
    <col min="10" max="10" width="15.7109375" customWidth="1"/>
    <col min="11" max="11" width="2.7109375" customWidth="1"/>
    <col min="12" max="12" width="15.7109375" customWidth="1"/>
  </cols>
  <sheetData>
    <row r="1" spans="2:12" ht="20.100000000000001" customHeight="1" x14ac:dyDescent="0.3">
      <c r="C1" s="17" t="s">
        <v>36</v>
      </c>
      <c r="D1" s="16"/>
      <c r="E1" s="16"/>
      <c r="F1" s="16"/>
    </row>
    <row r="2" spans="2:12" ht="20.100000000000001" customHeight="1" x14ac:dyDescent="0.3">
      <c r="C2" s="17" t="s">
        <v>37</v>
      </c>
    </row>
    <row r="3" spans="2:12" ht="20.100000000000001" customHeight="1" x14ac:dyDescent="0.3">
      <c r="C3" s="17" t="s">
        <v>38</v>
      </c>
    </row>
    <row r="5" spans="2:12" x14ac:dyDescent="0.25">
      <c r="B5" s="1" t="s">
        <v>0</v>
      </c>
      <c r="D5" s="2" t="s">
        <v>1</v>
      </c>
      <c r="F5" s="2" t="s">
        <v>47</v>
      </c>
      <c r="H5" s="2" t="s">
        <v>15</v>
      </c>
      <c r="J5" s="2" t="s">
        <v>4</v>
      </c>
      <c r="L5" s="2">
        <v>2024</v>
      </c>
    </row>
    <row r="6" spans="2:12" x14ac:dyDescent="0.25">
      <c r="D6" s="2" t="s">
        <v>2</v>
      </c>
      <c r="F6" s="2" t="s">
        <v>3</v>
      </c>
      <c r="H6" s="2" t="s">
        <v>16</v>
      </c>
    </row>
    <row r="7" spans="2:12" x14ac:dyDescent="0.25">
      <c r="F7" s="2" t="s">
        <v>14</v>
      </c>
      <c r="H7" s="2" t="s">
        <v>17</v>
      </c>
    </row>
    <row r="10" spans="2:12" x14ac:dyDescent="0.25">
      <c r="B10" t="s">
        <v>5</v>
      </c>
      <c r="D10" s="3">
        <v>1262.5</v>
      </c>
      <c r="F10" s="3">
        <v>1262.5</v>
      </c>
      <c r="J10" s="3">
        <f t="shared" ref="J10:J17" si="0">SUM(D10:I10)</f>
        <v>2525</v>
      </c>
      <c r="L10" s="3">
        <v>3142.5</v>
      </c>
    </row>
    <row r="11" spans="2:12" x14ac:dyDescent="0.25">
      <c r="B11" t="s">
        <v>6</v>
      </c>
      <c r="D11" s="3">
        <v>26</v>
      </c>
      <c r="F11" s="3"/>
      <c r="J11" s="3">
        <f t="shared" si="0"/>
        <v>26</v>
      </c>
      <c r="L11" s="3">
        <v>4</v>
      </c>
    </row>
    <row r="12" spans="2:12" x14ac:dyDescent="0.25">
      <c r="B12" t="s">
        <v>7</v>
      </c>
      <c r="D12" s="3">
        <v>40</v>
      </c>
      <c r="F12" s="3"/>
      <c r="J12" s="3">
        <f t="shared" si="0"/>
        <v>40</v>
      </c>
      <c r="L12" s="3">
        <v>40</v>
      </c>
    </row>
    <row r="13" spans="2:12" x14ac:dyDescent="0.25">
      <c r="B13" t="s">
        <v>8</v>
      </c>
      <c r="D13" s="3"/>
      <c r="F13" s="3">
        <v>82</v>
      </c>
      <c r="J13" s="3">
        <f t="shared" si="0"/>
        <v>82</v>
      </c>
      <c r="L13" s="3">
        <v>161</v>
      </c>
    </row>
    <row r="14" spans="2:12" x14ac:dyDescent="0.25">
      <c r="B14" s="4" t="s">
        <v>9</v>
      </c>
      <c r="D14" s="3"/>
      <c r="F14" s="3">
        <v>437.14</v>
      </c>
      <c r="J14" s="3">
        <f t="shared" si="0"/>
        <v>437.14</v>
      </c>
      <c r="L14" s="3">
        <v>354.22</v>
      </c>
    </row>
    <row r="15" spans="2:12" x14ac:dyDescent="0.25">
      <c r="B15" s="4" t="s">
        <v>10</v>
      </c>
      <c r="D15" s="3"/>
      <c r="F15" s="3">
        <v>270.64</v>
      </c>
      <c r="J15" s="3">
        <f t="shared" si="0"/>
        <v>270.64</v>
      </c>
      <c r="L15" s="3"/>
    </row>
    <row r="16" spans="2:12" x14ac:dyDescent="0.25">
      <c r="B16" s="4" t="s">
        <v>11</v>
      </c>
      <c r="D16" s="3"/>
      <c r="F16" s="3">
        <v>28090.54</v>
      </c>
      <c r="J16" s="3">
        <f t="shared" si="0"/>
        <v>28090.54</v>
      </c>
      <c r="L16" s="3">
        <v>10316.65</v>
      </c>
    </row>
    <row r="17" spans="2:12" x14ac:dyDescent="0.25">
      <c r="B17" s="4" t="s">
        <v>12</v>
      </c>
      <c r="D17" s="3"/>
      <c r="H17" s="3">
        <v>384.24</v>
      </c>
      <c r="J17" s="3">
        <f t="shared" si="0"/>
        <v>384.24</v>
      </c>
      <c r="L17" s="3"/>
    </row>
    <row r="18" spans="2:12" x14ac:dyDescent="0.25">
      <c r="B18" s="4"/>
      <c r="D18" s="3"/>
      <c r="F18" s="3"/>
      <c r="J18" s="3"/>
      <c r="L18" s="3"/>
    </row>
    <row r="19" spans="2:12" x14ac:dyDescent="0.25">
      <c r="B19" s="5" t="s">
        <v>13</v>
      </c>
      <c r="D19" s="3">
        <v>163.25</v>
      </c>
      <c r="F19" s="3">
        <v>532.70000000000005</v>
      </c>
      <c r="H19">
        <v>163.25</v>
      </c>
      <c r="J19" s="3">
        <f>SUM(D19:I19)</f>
        <v>859.2</v>
      </c>
      <c r="L19" s="3">
        <v>338.95</v>
      </c>
    </row>
    <row r="20" spans="2:12" x14ac:dyDescent="0.25">
      <c r="D20" s="11"/>
      <c r="E20" s="10"/>
      <c r="F20" s="11"/>
      <c r="G20" s="10"/>
      <c r="H20" s="10"/>
      <c r="I20" s="10"/>
      <c r="J20" s="10"/>
      <c r="L20" s="11"/>
    </row>
    <row r="21" spans="2:12" x14ac:dyDescent="0.25">
      <c r="B21" s="6" t="s">
        <v>18</v>
      </c>
      <c r="D21" s="12">
        <f>SUM(D10:D20)</f>
        <v>1491.75</v>
      </c>
      <c r="E21" s="13"/>
      <c r="F21" s="12">
        <f>SUM(F10:F20)</f>
        <v>30675.52</v>
      </c>
      <c r="G21" s="13"/>
      <c r="H21" s="13">
        <f>SUM(H10:H20)</f>
        <v>547.49</v>
      </c>
      <c r="I21" s="13"/>
      <c r="J21" s="12">
        <f>SUM(J10:J20)</f>
        <v>32714.760000000002</v>
      </c>
      <c r="L21" s="19">
        <f>SUM(L10:L20)</f>
        <v>14357.32</v>
      </c>
    </row>
    <row r="22" spans="2:12" x14ac:dyDescent="0.25">
      <c r="D22" s="3"/>
      <c r="F22" s="3"/>
      <c r="L22" s="3"/>
    </row>
    <row r="23" spans="2:12" x14ac:dyDescent="0.25">
      <c r="B23" s="1" t="s">
        <v>19</v>
      </c>
      <c r="D23" s="3"/>
      <c r="F23" s="3"/>
      <c r="L23" s="3"/>
    </row>
    <row r="24" spans="2:12" x14ac:dyDescent="0.25">
      <c r="D24" s="3"/>
      <c r="F24" s="3"/>
      <c r="L24" s="3"/>
    </row>
    <row r="25" spans="2:12" x14ac:dyDescent="0.25">
      <c r="B25" s="8" t="s">
        <v>22</v>
      </c>
      <c r="D25" s="3">
        <v>137.19999999999999</v>
      </c>
      <c r="F25" s="3"/>
      <c r="H25" s="3"/>
      <c r="J25" s="3">
        <f t="shared" ref="J25:J34" si="1">SUM(D25:I25)</f>
        <v>137.19999999999999</v>
      </c>
      <c r="L25" s="20">
        <v>63.6</v>
      </c>
    </row>
    <row r="26" spans="2:12" x14ac:dyDescent="0.25">
      <c r="B26" s="8" t="s">
        <v>23</v>
      </c>
      <c r="D26" s="3">
        <v>307.12</v>
      </c>
      <c r="F26" s="3"/>
      <c r="H26" s="3"/>
      <c r="J26" s="3">
        <f t="shared" si="1"/>
        <v>307.12</v>
      </c>
      <c r="L26" s="20">
        <v>550</v>
      </c>
    </row>
    <row r="27" spans="2:12" x14ac:dyDescent="0.25">
      <c r="B27" s="8" t="s">
        <v>21</v>
      </c>
      <c r="D27" s="3">
        <v>688.21</v>
      </c>
      <c r="H27" s="3"/>
      <c r="J27" s="3">
        <f t="shared" si="1"/>
        <v>688.21</v>
      </c>
      <c r="L27" s="20">
        <v>611.79999999999995</v>
      </c>
    </row>
    <row r="28" spans="2:12" x14ac:dyDescent="0.25">
      <c r="B28" s="8" t="s">
        <v>20</v>
      </c>
      <c r="D28" s="3">
        <v>42</v>
      </c>
      <c r="F28" s="3"/>
      <c r="H28" s="3"/>
      <c r="J28" s="3">
        <f t="shared" si="1"/>
        <v>42</v>
      </c>
      <c r="L28" s="20">
        <v>42</v>
      </c>
    </row>
    <row r="29" spans="2:12" x14ac:dyDescent="0.25">
      <c r="B29" s="8" t="s">
        <v>24</v>
      </c>
      <c r="D29" s="3"/>
      <c r="F29" s="3"/>
      <c r="H29" s="3"/>
      <c r="J29" s="3">
        <f t="shared" si="1"/>
        <v>0</v>
      </c>
      <c r="L29" s="20">
        <v>95</v>
      </c>
    </row>
    <row r="30" spans="2:12" x14ac:dyDescent="0.25">
      <c r="B30" s="8" t="s">
        <v>25</v>
      </c>
      <c r="D30" s="3">
        <v>16.5</v>
      </c>
      <c r="F30" s="3"/>
      <c r="H30" s="3"/>
      <c r="J30" s="3">
        <f t="shared" si="1"/>
        <v>16.5</v>
      </c>
      <c r="L30" s="20"/>
    </row>
    <row r="31" spans="2:12" x14ac:dyDescent="0.25">
      <c r="B31" s="8" t="s">
        <v>26</v>
      </c>
      <c r="D31" s="3">
        <v>20</v>
      </c>
      <c r="F31" s="3"/>
      <c r="H31" s="3"/>
      <c r="J31" s="3">
        <f t="shared" si="1"/>
        <v>20</v>
      </c>
      <c r="L31" s="20"/>
    </row>
    <row r="32" spans="2:12" x14ac:dyDescent="0.25">
      <c r="B32" s="8" t="s">
        <v>27</v>
      </c>
      <c r="D32" s="3"/>
      <c r="F32" s="3"/>
      <c r="H32" s="3"/>
      <c r="J32" s="3">
        <f t="shared" si="1"/>
        <v>0</v>
      </c>
      <c r="L32" s="20"/>
    </row>
    <row r="33" spans="2:12" x14ac:dyDescent="0.25">
      <c r="B33" s="8" t="s">
        <v>28</v>
      </c>
      <c r="D33" s="3">
        <v>71.28</v>
      </c>
      <c r="F33" s="3"/>
      <c r="H33" s="3"/>
      <c r="J33" s="3">
        <f t="shared" si="1"/>
        <v>71.28</v>
      </c>
      <c r="L33" s="20">
        <v>30</v>
      </c>
    </row>
    <row r="34" spans="2:12" x14ac:dyDescent="0.25">
      <c r="B34" s="8" t="s">
        <v>29</v>
      </c>
      <c r="D34" s="3">
        <v>50</v>
      </c>
      <c r="F34" s="3"/>
      <c r="H34" s="3"/>
      <c r="J34" s="3">
        <f t="shared" si="1"/>
        <v>50</v>
      </c>
      <c r="L34" s="20"/>
    </row>
    <row r="35" spans="2:12" x14ac:dyDescent="0.25">
      <c r="B35" s="9" t="s">
        <v>61</v>
      </c>
      <c r="F35" s="3"/>
      <c r="H35" s="3"/>
      <c r="J35" s="3"/>
      <c r="L35" s="20">
        <v>50</v>
      </c>
    </row>
    <row r="36" spans="2:12" x14ac:dyDescent="0.25">
      <c r="B36" s="7" t="s">
        <v>30</v>
      </c>
      <c r="F36" s="3">
        <v>1000</v>
      </c>
      <c r="H36" s="3"/>
      <c r="J36" s="3">
        <f>SUM(D36:I36)</f>
        <v>1000</v>
      </c>
      <c r="L36" s="20"/>
    </row>
    <row r="37" spans="2:12" x14ac:dyDescent="0.25">
      <c r="B37" s="9" t="s">
        <v>31</v>
      </c>
      <c r="D37" s="3">
        <v>25.91</v>
      </c>
      <c r="F37" s="3"/>
      <c r="H37" s="3"/>
      <c r="J37" s="3">
        <f>SUM(D37:I37)</f>
        <v>25.91</v>
      </c>
      <c r="L37" s="20"/>
    </row>
    <row r="38" spans="2:12" x14ac:dyDescent="0.25">
      <c r="D38" s="10"/>
      <c r="E38" s="10"/>
      <c r="F38" s="11"/>
      <c r="G38" s="10"/>
      <c r="H38" s="11"/>
      <c r="I38" s="10"/>
      <c r="J38" s="10"/>
      <c r="L38" s="11"/>
    </row>
    <row r="39" spans="2:12" x14ac:dyDescent="0.25">
      <c r="B39" s="2" t="s">
        <v>32</v>
      </c>
      <c r="D39" s="14">
        <f>SUM(D25:D38)</f>
        <v>1358.22</v>
      </c>
      <c r="E39" s="15"/>
      <c r="F39" s="14">
        <f>SUM(F25:F38)</f>
        <v>1000</v>
      </c>
      <c r="G39" s="15"/>
      <c r="H39" s="14">
        <f>SUM(H25:H38)</f>
        <v>0</v>
      </c>
      <c r="I39" s="15"/>
      <c r="J39" s="14">
        <f>SUM(J25:J38)</f>
        <v>2358.2199999999998</v>
      </c>
      <c r="L39" s="11">
        <f>SUM(L25:L38)</f>
        <v>1442.4</v>
      </c>
    </row>
    <row r="40" spans="2:12" x14ac:dyDescent="0.25">
      <c r="F40" s="3"/>
      <c r="L40" s="3"/>
    </row>
    <row r="41" spans="2:12" x14ac:dyDescent="0.25">
      <c r="L41" s="3"/>
    </row>
    <row r="42" spans="2:12" x14ac:dyDescent="0.25">
      <c r="B42" t="s">
        <v>34</v>
      </c>
      <c r="D42" s="3">
        <f>+D21-D39</f>
        <v>133.52999999999997</v>
      </c>
      <c r="F42" s="3">
        <f>+F21-F39</f>
        <v>29675.52</v>
      </c>
      <c r="H42" s="3">
        <f>+H21-H39</f>
        <v>547.49</v>
      </c>
      <c r="J42" s="3">
        <f>+J21-J39</f>
        <v>30356.54</v>
      </c>
      <c r="L42" s="20">
        <f>+L21-L39</f>
        <v>12914.92</v>
      </c>
    </row>
    <row r="43" spans="2:12" x14ac:dyDescent="0.25">
      <c r="B43" t="s">
        <v>33</v>
      </c>
      <c r="D43" s="10">
        <v>4351.54</v>
      </c>
      <c r="E43" s="10"/>
      <c r="F43" s="10">
        <v>26228.45</v>
      </c>
      <c r="G43" s="10"/>
      <c r="H43" s="10">
        <v>4064.66</v>
      </c>
      <c r="I43" s="10"/>
      <c r="J43" s="10">
        <f>SUM(D43:I43)</f>
        <v>34644.65</v>
      </c>
      <c r="L43" s="11">
        <v>21729.73</v>
      </c>
    </row>
    <row r="44" spans="2:12" x14ac:dyDescent="0.25">
      <c r="B44" t="s">
        <v>35</v>
      </c>
      <c r="D44" s="11">
        <f>+D42+D43</f>
        <v>4485.07</v>
      </c>
      <c r="E44" s="10"/>
      <c r="F44" s="11">
        <f>+F42+F43</f>
        <v>55903.97</v>
      </c>
      <c r="G44" s="10"/>
      <c r="H44" s="11">
        <f>+H42+H43</f>
        <v>4612.1499999999996</v>
      </c>
      <c r="I44" s="10"/>
      <c r="J44" s="11">
        <f>+J42+J43</f>
        <v>65001.19</v>
      </c>
      <c r="L44" s="11">
        <f>+L42+L43</f>
        <v>34644.65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topLeftCell="A16" workbookViewId="0">
      <selection activeCell="B50" sqref="B50"/>
    </sheetView>
  </sheetViews>
  <sheetFormatPr defaultRowHeight="15" x14ac:dyDescent="0.25"/>
  <cols>
    <col min="1" max="1" width="5.7109375" customWidth="1"/>
    <col min="2" max="2" width="45.7109375" customWidth="1"/>
    <col min="3" max="3" width="2.7109375" customWidth="1"/>
    <col min="4" max="4" width="15.7109375" customWidth="1"/>
  </cols>
  <sheetData>
    <row r="1" spans="2:6" ht="20.100000000000001" customHeight="1" x14ac:dyDescent="0.3">
      <c r="C1" s="17" t="s">
        <v>36</v>
      </c>
    </row>
    <row r="2" spans="2:6" ht="20.100000000000001" customHeight="1" x14ac:dyDescent="0.3">
      <c r="C2" s="17" t="s">
        <v>60</v>
      </c>
    </row>
    <row r="3" spans="2:6" ht="20.100000000000001" customHeight="1" x14ac:dyDescent="0.25"/>
    <row r="4" spans="2:6" x14ac:dyDescent="0.25">
      <c r="B4" s="1" t="s">
        <v>39</v>
      </c>
      <c r="D4" s="2">
        <v>2025</v>
      </c>
      <c r="F4" s="2">
        <v>2024</v>
      </c>
    </row>
    <row r="6" spans="2:6" x14ac:dyDescent="0.25">
      <c r="B6" s="1" t="s">
        <v>40</v>
      </c>
    </row>
    <row r="7" spans="2:6" x14ac:dyDescent="0.25">
      <c r="B7" t="s">
        <v>41</v>
      </c>
      <c r="D7">
        <v>4485.07</v>
      </c>
      <c r="F7">
        <v>2803.22</v>
      </c>
    </row>
    <row r="8" spans="2:6" x14ac:dyDescent="0.25">
      <c r="B8" t="s">
        <v>43</v>
      </c>
      <c r="F8">
        <v>1525.14</v>
      </c>
    </row>
    <row r="9" spans="2:6" x14ac:dyDescent="0.25">
      <c r="B9" t="s">
        <v>62</v>
      </c>
      <c r="F9">
        <v>23.18</v>
      </c>
    </row>
    <row r="10" spans="2:6" x14ac:dyDescent="0.25">
      <c r="B10" s="1" t="s">
        <v>46</v>
      </c>
      <c r="D10">
        <f>SUM(D7:D9)</f>
        <v>4485.07</v>
      </c>
      <c r="F10">
        <f>SUM(F7:F9)</f>
        <v>4351.54</v>
      </c>
    </row>
    <row r="12" spans="2:6" x14ac:dyDescent="0.25">
      <c r="B12" s="1" t="s">
        <v>42</v>
      </c>
    </row>
    <row r="13" spans="2:6" x14ac:dyDescent="0.25">
      <c r="B13" t="s">
        <v>41</v>
      </c>
      <c r="D13" s="3">
        <v>285.31</v>
      </c>
    </row>
    <row r="14" spans="2:6" x14ac:dyDescent="0.25">
      <c r="B14" t="s">
        <v>43</v>
      </c>
      <c r="D14">
        <v>4326.84</v>
      </c>
      <c r="F14" s="3">
        <v>4064.66</v>
      </c>
    </row>
    <row r="16" spans="2:6" x14ac:dyDescent="0.25">
      <c r="B16" s="1" t="s">
        <v>46</v>
      </c>
      <c r="D16">
        <f>SUM(D13:D15)</f>
        <v>4612.1500000000005</v>
      </c>
      <c r="F16" s="3">
        <f>SUM(F14:F15)</f>
        <v>4064.66</v>
      </c>
    </row>
    <row r="18" spans="2:7" x14ac:dyDescent="0.25">
      <c r="B18" s="1" t="s">
        <v>44</v>
      </c>
    </row>
    <row r="19" spans="2:7" x14ac:dyDescent="0.25">
      <c r="B19" t="s">
        <v>43</v>
      </c>
      <c r="D19">
        <v>903.97</v>
      </c>
      <c r="F19">
        <v>1228.45</v>
      </c>
    </row>
    <row r="20" spans="2:7" x14ac:dyDescent="0.25">
      <c r="B20" t="s">
        <v>45</v>
      </c>
      <c r="D20" s="3">
        <v>55000</v>
      </c>
      <c r="F20" s="3">
        <v>25000</v>
      </c>
    </row>
    <row r="22" spans="2:7" x14ac:dyDescent="0.25">
      <c r="B22" s="1" t="s">
        <v>46</v>
      </c>
      <c r="D22">
        <f>SUM(D19:D21)</f>
        <v>55903.97</v>
      </c>
      <c r="F22">
        <f>SUM(F19:F21)</f>
        <v>26228.45</v>
      </c>
    </row>
    <row r="23" spans="2:7" x14ac:dyDescent="0.25">
      <c r="F23" s="3"/>
    </row>
    <row r="25" spans="2:7" x14ac:dyDescent="0.25">
      <c r="B25" s="1" t="s">
        <v>46</v>
      </c>
      <c r="D25" s="3">
        <f>+D10+D16+D22</f>
        <v>65001.19</v>
      </c>
      <c r="F25" s="3">
        <f>+F10+F16+F22</f>
        <v>34644.65</v>
      </c>
    </row>
    <row r="27" spans="2:7" x14ac:dyDescent="0.25">
      <c r="B27" s="1" t="s">
        <v>48</v>
      </c>
    </row>
    <row r="28" spans="2:7" x14ac:dyDescent="0.25">
      <c r="B28" t="s">
        <v>49</v>
      </c>
    </row>
    <row r="29" spans="2:7" x14ac:dyDescent="0.25">
      <c r="G29" s="3"/>
    </row>
    <row r="30" spans="2:7" x14ac:dyDescent="0.25">
      <c r="B30" s="1" t="s">
        <v>50</v>
      </c>
    </row>
    <row r="31" spans="2:7" x14ac:dyDescent="0.25">
      <c r="B31" t="s">
        <v>49</v>
      </c>
    </row>
    <row r="34" spans="2:4" x14ac:dyDescent="0.25">
      <c r="B34" s="1" t="s">
        <v>51</v>
      </c>
    </row>
    <row r="35" spans="2:4" x14ac:dyDescent="0.25">
      <c r="B35" t="s">
        <v>52</v>
      </c>
      <c r="D35" s="18">
        <v>775</v>
      </c>
    </row>
    <row r="36" spans="2:4" x14ac:dyDescent="0.25">
      <c r="B36" t="s">
        <v>53</v>
      </c>
      <c r="D36" s="18">
        <v>145</v>
      </c>
    </row>
    <row r="37" spans="2:4" x14ac:dyDescent="0.25">
      <c r="B37" t="s">
        <v>54</v>
      </c>
      <c r="D37" s="18">
        <v>120</v>
      </c>
    </row>
    <row r="38" spans="2:4" x14ac:dyDescent="0.25">
      <c r="B38" t="s">
        <v>55</v>
      </c>
      <c r="D38" s="18">
        <v>30</v>
      </c>
    </row>
    <row r="39" spans="2:4" x14ac:dyDescent="0.25">
      <c r="B39" t="s">
        <v>56</v>
      </c>
      <c r="D39" s="18">
        <v>500</v>
      </c>
    </row>
    <row r="40" spans="2:4" x14ac:dyDescent="0.25">
      <c r="B40" t="s">
        <v>65</v>
      </c>
      <c r="D40" s="18">
        <v>250</v>
      </c>
    </row>
    <row r="41" spans="2:4" x14ac:dyDescent="0.25">
      <c r="B41" t="s">
        <v>57</v>
      </c>
      <c r="D41" s="18">
        <v>10</v>
      </c>
    </row>
    <row r="42" spans="2:4" x14ac:dyDescent="0.25">
      <c r="B42" t="s">
        <v>58</v>
      </c>
      <c r="D42" s="18">
        <v>10</v>
      </c>
    </row>
    <row r="43" spans="2:4" x14ac:dyDescent="0.25">
      <c r="B43" t="s">
        <v>59</v>
      </c>
      <c r="D43" s="18">
        <v>60</v>
      </c>
    </row>
    <row r="46" spans="2:4" x14ac:dyDescent="0.25">
      <c r="B46" t="s">
        <v>63</v>
      </c>
      <c r="D46" s="18"/>
    </row>
    <row r="48" spans="2:4" x14ac:dyDescent="0.25">
      <c r="B48" t="s">
        <v>64</v>
      </c>
      <c r="D48" s="18">
        <v>73.599999999999994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 &amp; P</vt:lpstr>
      <vt:lpstr>Statement ofAssets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silver</dc:creator>
  <cp:lastModifiedBy>sue silver</cp:lastModifiedBy>
  <cp:lastPrinted>2026-02-20T20:45:30Z</cp:lastPrinted>
  <dcterms:created xsi:type="dcterms:W3CDTF">2026-02-14T15:35:09Z</dcterms:created>
  <dcterms:modified xsi:type="dcterms:W3CDTF">2026-02-22T12:11:07Z</dcterms:modified>
</cp:coreProperties>
</file>